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fem\Desktop\"/>
    </mc:Choice>
  </mc:AlternateContent>
  <xr:revisionPtr revIDLastSave="0" documentId="8_{32300D33-8C52-46F7-B35B-ED141A69602D}" xr6:coauthVersionLast="47" xr6:coauthVersionMax="47" xr10:uidLastSave="{00000000-0000-0000-0000-000000000000}"/>
  <bookViews>
    <workbookView xWindow="-108" yWindow="-108" windowWidth="23256" windowHeight="12456" xr2:uid="{629AB52B-0C53-4F87-A8CE-FE2E12B72E76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I15" i="1"/>
  <c r="D38" i="1" l="1"/>
  <c r="D36" i="1"/>
  <c r="D34" i="1"/>
  <c r="D32" i="1"/>
  <c r="M32" i="1" s="1"/>
  <c r="D30" i="1"/>
  <c r="D28" i="1"/>
  <c r="D26" i="1"/>
  <c r="D24" i="1"/>
  <c r="D22" i="1"/>
  <c r="D20" i="1"/>
  <c r="D18" i="1"/>
  <c r="D16" i="1"/>
  <c r="J16" i="1" s="1"/>
  <c r="D14" i="1"/>
  <c r="C38" i="1"/>
  <c r="B38" i="1"/>
  <c r="C36" i="1"/>
  <c r="B36" i="1"/>
  <c r="C34" i="1"/>
  <c r="B34" i="1"/>
  <c r="C32" i="1"/>
  <c r="B32" i="1"/>
  <c r="C30" i="1"/>
  <c r="B30" i="1"/>
  <c r="C28" i="1"/>
  <c r="B28" i="1"/>
  <c r="C26" i="1"/>
  <c r="B26" i="1"/>
  <c r="C24" i="1"/>
  <c r="B24" i="1"/>
  <c r="C22" i="1"/>
  <c r="B22" i="1"/>
  <c r="C20" i="1"/>
  <c r="B20" i="1"/>
  <c r="C18" i="1"/>
  <c r="B18" i="1"/>
  <c r="C16" i="1"/>
  <c r="B16" i="1"/>
  <c r="K23" i="1"/>
  <c r="L17" i="1"/>
  <c r="K37" i="1"/>
  <c r="K35" i="1"/>
  <c r="K33" i="1"/>
  <c r="K31" i="1"/>
  <c r="K29" i="1"/>
  <c r="K27" i="1"/>
  <c r="K25" i="1"/>
  <c r="K21" i="1"/>
  <c r="K19" i="1"/>
  <c r="K17" i="1"/>
  <c r="K15" i="1"/>
  <c r="K13" i="1"/>
  <c r="K42" i="1" s="1"/>
  <c r="L38" i="1"/>
  <c r="M36" i="1"/>
  <c r="L34" i="1"/>
  <c r="M30" i="1"/>
  <c r="M28" i="1"/>
  <c r="L26" i="1"/>
  <c r="L22" i="1"/>
  <c r="L20" i="1"/>
  <c r="M20" i="1"/>
  <c r="L14" i="1"/>
  <c r="C14" i="1"/>
  <c r="B14" i="1"/>
  <c r="M37" i="1"/>
  <c r="M35" i="1"/>
  <c r="M33" i="1"/>
  <c r="M31" i="1"/>
  <c r="M29" i="1"/>
  <c r="M27" i="1"/>
  <c r="M26" i="1"/>
  <c r="M25" i="1"/>
  <c r="M23" i="1"/>
  <c r="M22" i="1"/>
  <c r="M21" i="1"/>
  <c r="M19" i="1"/>
  <c r="M17" i="1"/>
  <c r="M15" i="1"/>
  <c r="M13" i="1"/>
  <c r="L37" i="1"/>
  <c r="L35" i="1"/>
  <c r="L33" i="1"/>
  <c r="L31" i="1"/>
  <c r="L30" i="1"/>
  <c r="L29" i="1"/>
  <c r="L27" i="1"/>
  <c r="L25" i="1"/>
  <c r="L23" i="1"/>
  <c r="L21" i="1"/>
  <c r="L19" i="1"/>
  <c r="L15" i="1"/>
  <c r="L13" i="1"/>
  <c r="J37" i="1"/>
  <c r="J35" i="1"/>
  <c r="J33" i="1"/>
  <c r="J31" i="1"/>
  <c r="J30" i="1"/>
  <c r="J29" i="1"/>
  <c r="J27" i="1"/>
  <c r="J25" i="1"/>
  <c r="J23" i="1"/>
  <c r="J21" i="1"/>
  <c r="J19" i="1"/>
  <c r="J17" i="1"/>
  <c r="J15" i="1"/>
  <c r="J13" i="1"/>
  <c r="I17" i="1"/>
  <c r="I19" i="1"/>
  <c r="I21" i="1"/>
  <c r="I23" i="1"/>
  <c r="I25" i="1"/>
  <c r="I27" i="1"/>
  <c r="I29" i="1"/>
  <c r="I31" i="1"/>
  <c r="I33" i="1"/>
  <c r="I35" i="1"/>
  <c r="I37" i="1"/>
  <c r="I13" i="1"/>
  <c r="M42" i="1" l="1"/>
  <c r="L42" i="1"/>
  <c r="M16" i="1"/>
  <c r="J18" i="1"/>
  <c r="M38" i="1"/>
  <c r="I38" i="1"/>
  <c r="J34" i="1"/>
  <c r="I30" i="1"/>
  <c r="L16" i="1"/>
  <c r="J26" i="1"/>
  <c r="J22" i="1"/>
  <c r="J32" i="1"/>
  <c r="I24" i="1"/>
  <c r="I26" i="1"/>
  <c r="I34" i="1"/>
  <c r="I20" i="1"/>
  <c r="J38" i="1"/>
  <c r="L32" i="1"/>
  <c r="M18" i="1"/>
  <c r="I36" i="1"/>
  <c r="J28" i="1"/>
  <c r="J36" i="1"/>
  <c r="L36" i="1"/>
  <c r="I32" i="1"/>
  <c r="J20" i="1"/>
  <c r="L28" i="1"/>
  <c r="I22" i="1"/>
  <c r="I28" i="1"/>
  <c r="I18" i="1"/>
  <c r="I16" i="1"/>
  <c r="M34" i="1"/>
  <c r="J24" i="1"/>
  <c r="L24" i="1"/>
  <c r="M24" i="1"/>
  <c r="L18" i="1"/>
  <c r="M14" i="1"/>
  <c r="J14" i="1"/>
  <c r="J42" i="1" s="1"/>
  <c r="I14" i="1"/>
  <c r="I42" i="1" s="1"/>
</calcChain>
</file>

<file path=xl/sharedStrings.xml><?xml version="1.0" encoding="utf-8"?>
<sst xmlns="http://schemas.openxmlformats.org/spreadsheetml/2006/main" count="46" uniqueCount="32">
  <si>
    <t>LAPSZABÁSZATI RENDELŐLAP</t>
  </si>
  <si>
    <t>Várható elkészülés:</t>
  </si>
  <si>
    <t>Telefonszám:</t>
  </si>
  <si>
    <t>Feldolgozás időpontja:</t>
  </si>
  <si>
    <t>E-mail:</t>
  </si>
  <si>
    <t>Táblát viszi: igen / nem</t>
  </si>
  <si>
    <t>Cégnév:</t>
  </si>
  <si>
    <t>Szállítás: igen / nem</t>
  </si>
  <si>
    <t>Cég pontos címe:</t>
  </si>
  <si>
    <t>Szállítási cím:</t>
  </si>
  <si>
    <t>Adószám:</t>
  </si>
  <si>
    <t>Anyag:</t>
  </si>
  <si>
    <t>Élzáró színe:</t>
  </si>
  <si>
    <t>Méretek (mm)</t>
  </si>
  <si>
    <t>Élzárás vastagsága</t>
  </si>
  <si>
    <t>Ragasztás: Normál / PUR vízálló</t>
  </si>
  <si>
    <t>Magasság
Szálirány</t>
  </si>
  <si>
    <t>Szélesség</t>
  </si>
  <si>
    <t>Db</t>
  </si>
  <si>
    <t xml:space="preserve">Elől </t>
  </si>
  <si>
    <t>Hátul</t>
  </si>
  <si>
    <t>Bal</t>
  </si>
  <si>
    <t>Jobb</t>
  </si>
  <si>
    <t>Terület</t>
  </si>
  <si>
    <t>D</t>
  </si>
  <si>
    <t>Összesítés</t>
  </si>
  <si>
    <t>Duplungoláshoz</t>
  </si>
  <si>
    <t>Ragasztó</t>
  </si>
  <si>
    <t>0,4 /dekor</t>
  </si>
  <si>
    <r>
      <t>Duplungoláshoz kérjük a magassági és szélességi méretet 30-30mm-el nagyobbat megadni szíveskedjen, a darabszám pedig mindig páros legyen. 
 A szürke mezőben megjelenik a végleges szabásméret,</t>
    </r>
    <r>
      <rPr>
        <b/>
        <u/>
        <sz val="11"/>
        <color theme="1"/>
        <rFont val="Calibri"/>
        <family val="2"/>
        <charset val="238"/>
        <scheme val="minor"/>
      </rPr>
      <t xml:space="preserve"> élzárás nékül</t>
    </r>
    <r>
      <rPr>
        <b/>
        <sz val="11"/>
        <color theme="1"/>
        <rFont val="Calibri"/>
        <family val="2"/>
        <charset val="238"/>
        <scheme val="minor"/>
      </rPr>
      <t>, amennyiben szükséges az élzárást ebben a sorban jelölje!</t>
    </r>
  </si>
  <si>
    <t>Megrendelő neve:</t>
  </si>
  <si>
    <t>D/db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</si>
</sst>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3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7" xfId="0" applyBorder="1"/>
    <xf numFmtId="0" fontId="0" fillId="0" borderId="8" xfId="0" applyBorder="1"/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2" fontId="0" fillId="0" borderId="2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21" xfId="0" applyBorder="1"/>
    <xf numFmtId="0" fontId="0" fillId="0" borderId="22" xfId="0" applyBorder="1"/>
    <xf numFmtId="0" fontId="0" fillId="0" borderId="6" xfId="0" applyBorder="1"/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5" xfId="0" applyBorder="1"/>
    <xf numFmtId="0" fontId="0" fillId="2" borderId="17" xfId="0" applyFill="1" applyBorder="1"/>
    <xf numFmtId="1" fontId="0" fillId="3" borderId="16" xfId="0" applyNumberFormat="1" applyFill="1" applyBorder="1"/>
    <xf numFmtId="1" fontId="0" fillId="3" borderId="1" xfId="0" applyNumberFormat="1" applyFill="1" applyBorder="1"/>
    <xf numFmtId="0" fontId="0" fillId="3" borderId="8" xfId="0" applyFill="1" applyBorder="1"/>
    <xf numFmtId="2" fontId="0" fillId="0" borderId="19" xfId="1" applyNumberFormat="1" applyFont="1" applyBorder="1"/>
    <xf numFmtId="2" fontId="0" fillId="2" borderId="16" xfId="1" applyNumberFormat="1" applyFont="1" applyFill="1" applyBorder="1"/>
    <xf numFmtId="2" fontId="0" fillId="0" borderId="16" xfId="1" applyNumberFormat="1" applyFont="1" applyBorder="1"/>
    <xf numFmtId="0" fontId="0" fillId="0" borderId="29" xfId="0" applyBorder="1"/>
    <xf numFmtId="0" fontId="0" fillId="0" borderId="27" xfId="0" applyBorder="1"/>
    <xf numFmtId="0" fontId="0" fillId="0" borderId="28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0" borderId="26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2" fillId="0" borderId="0" xfId="0" applyFont="1" applyAlignment="1">
      <alignment horizontal="center" vertical="top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2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 applyProtection="1">
      <alignment horizontal="left" vertical="center"/>
      <protection locked="0"/>
    </xf>
  </cellXfs>
  <cellStyles count="2">
    <cellStyle name="Normál" xfId="0" builtinId="0"/>
    <cellStyle name="Százalék" xfId="1" builtinId="5"/>
  </cellStyles>
  <dxfs count="67"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38</xdr:row>
      <xdr:rowOff>22861</xdr:rowOff>
    </xdr:from>
    <xdr:to>
      <xdr:col>5</xdr:col>
      <xdr:colOff>302952</xdr:colOff>
      <xdr:row>41</xdr:row>
      <xdr:rowOff>182880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8DF06E9-264A-00B1-C375-921FF61CCC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8" t="6149" r="1" b="3883"/>
        <a:stretch/>
      </xdr:blipFill>
      <xdr:spPr bwMode="auto">
        <a:xfrm>
          <a:off x="441960" y="9273541"/>
          <a:ext cx="2497512" cy="731519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32B6-80CC-46E6-981E-8C918C70F36F}">
  <dimension ref="A1:M42"/>
  <sheetViews>
    <sheetView tabSelected="1" topLeftCell="A9" workbookViewId="0">
      <selection activeCell="D13" sqref="D13"/>
    </sheetView>
  </sheetViews>
  <sheetFormatPr defaultRowHeight="14.4" x14ac:dyDescent="0.3"/>
  <cols>
    <col min="1" max="1" width="3.5546875" customWidth="1"/>
    <col min="2" max="3" width="10.77734375" customWidth="1"/>
    <col min="4" max="4" width="6" customWidth="1"/>
    <col min="5" max="9" width="7.33203125" customWidth="1"/>
    <col min="10" max="13" width="7.77734375" customWidth="1"/>
  </cols>
  <sheetData>
    <row r="1" spans="1:13" ht="47.4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5.8" x14ac:dyDescent="0.3">
      <c r="A2" s="55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22.5" customHeight="1" x14ac:dyDescent="0.3">
      <c r="A3" s="52" t="s">
        <v>30</v>
      </c>
      <c r="B3" s="52"/>
      <c r="C3" s="52"/>
      <c r="D3" s="52"/>
      <c r="E3" s="52"/>
      <c r="F3" s="52"/>
      <c r="G3" s="3"/>
      <c r="H3" s="52" t="s">
        <v>1</v>
      </c>
      <c r="I3" s="52"/>
      <c r="J3" s="52"/>
      <c r="K3" s="52"/>
      <c r="L3" s="52"/>
      <c r="M3" s="52"/>
    </row>
    <row r="4" spans="1:13" ht="22.5" customHeight="1" x14ac:dyDescent="0.3">
      <c r="A4" s="52" t="s">
        <v>2</v>
      </c>
      <c r="B4" s="52"/>
      <c r="C4" s="52"/>
      <c r="D4" s="52"/>
      <c r="E4" s="52"/>
      <c r="F4" s="52"/>
      <c r="G4" s="3"/>
      <c r="H4" s="54" t="s">
        <v>3</v>
      </c>
      <c r="I4" s="54"/>
      <c r="J4" s="54"/>
      <c r="K4" s="54"/>
      <c r="L4" s="54"/>
      <c r="M4" s="54"/>
    </row>
    <row r="5" spans="1:13" ht="22.5" customHeight="1" x14ac:dyDescent="0.3">
      <c r="A5" s="53" t="s">
        <v>4</v>
      </c>
      <c r="B5" s="53"/>
      <c r="C5" s="53"/>
      <c r="D5" s="53"/>
      <c r="E5" s="53"/>
      <c r="F5" s="53"/>
      <c r="G5" s="3"/>
      <c r="H5" s="54" t="s">
        <v>5</v>
      </c>
      <c r="I5" s="54"/>
      <c r="J5" s="54"/>
      <c r="K5" s="54"/>
      <c r="L5" s="54"/>
      <c r="M5" s="54"/>
    </row>
    <row r="6" spans="1:13" ht="22.5" customHeight="1" x14ac:dyDescent="0.3">
      <c r="A6" s="54" t="s">
        <v>6</v>
      </c>
      <c r="B6" s="54"/>
      <c r="C6" s="54"/>
      <c r="D6" s="54"/>
      <c r="E6" s="54"/>
      <c r="F6" s="54"/>
      <c r="G6" s="3"/>
      <c r="H6" s="54" t="s">
        <v>7</v>
      </c>
      <c r="I6" s="54"/>
      <c r="J6" s="54"/>
      <c r="K6" s="54"/>
      <c r="L6" s="54"/>
      <c r="M6" s="54"/>
    </row>
    <row r="7" spans="1:13" ht="22.5" customHeight="1" x14ac:dyDescent="0.3">
      <c r="A7" s="54" t="s">
        <v>8</v>
      </c>
      <c r="B7" s="54"/>
      <c r="C7" s="54"/>
      <c r="D7" s="54"/>
      <c r="E7" s="54"/>
      <c r="F7" s="54"/>
      <c r="G7" s="3"/>
      <c r="H7" s="54" t="s">
        <v>9</v>
      </c>
      <c r="I7" s="54"/>
      <c r="J7" s="54"/>
      <c r="K7" s="54"/>
      <c r="L7" s="54"/>
      <c r="M7" s="54"/>
    </row>
    <row r="8" spans="1:13" ht="22.5" customHeight="1" x14ac:dyDescent="0.3">
      <c r="A8" s="52" t="s">
        <v>10</v>
      </c>
      <c r="B8" s="52"/>
      <c r="C8" s="52"/>
      <c r="D8" s="52"/>
      <c r="E8" s="52"/>
      <c r="F8" s="52"/>
      <c r="G8" s="3"/>
      <c r="H8" s="3"/>
      <c r="I8" s="4"/>
      <c r="J8" s="4"/>
      <c r="K8" s="4"/>
      <c r="L8" s="4"/>
      <c r="M8" s="4"/>
    </row>
    <row r="9" spans="1:13" ht="63.6" customHeight="1" thickBot="1" x14ac:dyDescent="0.35">
      <c r="A9" s="58" t="s">
        <v>29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3" ht="35.4" customHeight="1" thickBot="1" x14ac:dyDescent="0.35">
      <c r="A10" s="63" t="s">
        <v>11</v>
      </c>
      <c r="B10" s="63"/>
      <c r="C10" s="63"/>
      <c r="D10" s="63"/>
      <c r="E10" s="63"/>
      <c r="F10" s="63"/>
      <c r="G10" s="19"/>
      <c r="H10" s="63" t="s">
        <v>12</v>
      </c>
      <c r="I10" s="63"/>
      <c r="J10" s="63"/>
      <c r="K10" s="63"/>
      <c r="L10" s="63"/>
      <c r="M10" s="63"/>
    </row>
    <row r="11" spans="1:13" ht="15" thickBot="1" x14ac:dyDescent="0.35">
      <c r="A11" s="2"/>
      <c r="B11" s="60" t="s">
        <v>13</v>
      </c>
      <c r="C11" s="62"/>
      <c r="D11" s="22"/>
      <c r="E11" s="60" t="s">
        <v>14</v>
      </c>
      <c r="F11" s="61"/>
      <c r="G11" s="61"/>
      <c r="H11" s="62"/>
      <c r="I11" s="60" t="s">
        <v>15</v>
      </c>
      <c r="J11" s="61"/>
      <c r="K11" s="61"/>
      <c r="L11" s="61"/>
      <c r="M11" s="62"/>
    </row>
    <row r="12" spans="1:13" ht="30.6" customHeight="1" thickBot="1" x14ac:dyDescent="0.35">
      <c r="A12" s="2"/>
      <c r="B12" s="20" t="s">
        <v>16</v>
      </c>
      <c r="C12" s="21" t="s">
        <v>17</v>
      </c>
      <c r="D12" s="21" t="s">
        <v>18</v>
      </c>
      <c r="E12" s="21" t="s">
        <v>19</v>
      </c>
      <c r="F12" s="21" t="s">
        <v>20</v>
      </c>
      <c r="G12" s="21" t="s">
        <v>21</v>
      </c>
      <c r="H12" s="21" t="s">
        <v>22</v>
      </c>
      <c r="I12" s="21" t="s">
        <v>23</v>
      </c>
      <c r="J12" s="20" t="s">
        <v>28</v>
      </c>
      <c r="K12" s="21" t="s">
        <v>27</v>
      </c>
      <c r="L12" s="21">
        <v>1</v>
      </c>
      <c r="M12" s="21">
        <v>2</v>
      </c>
    </row>
    <row r="13" spans="1:13" x14ac:dyDescent="0.3">
      <c r="A13" s="27">
        <v>1</v>
      </c>
      <c r="B13" s="43"/>
      <c r="C13" s="38"/>
      <c r="D13" s="39"/>
      <c r="E13" s="35"/>
      <c r="F13" s="36"/>
      <c r="G13" s="36"/>
      <c r="H13" s="37"/>
      <c r="I13" s="32">
        <f>(B13/1000)*(C13/1000)*D13</f>
        <v>0</v>
      </c>
      <c r="J13" s="7">
        <f>(IF(E13=0.4,B13/1000,0) + IF(F13=0.4,B13/1000,0) + IF(G13=0.4,C13/1000,0) + IF(H13=0.4,C13/1000,0))*D13</f>
        <v>0</v>
      </c>
      <c r="K13" s="7">
        <f>((B13*C13*D13)/5.7/1000000)</f>
        <v>0</v>
      </c>
      <c r="L13" s="7">
        <f>(IF(E13=1,B13/1000,0) + IF(F13=1,B13/1000,0) + IF(G13=1,C13/1000,0) + IF(H13=1,C13/1000,0))*D13</f>
        <v>0</v>
      </c>
      <c r="M13" s="12">
        <f>(IF(E13=2,B13/1000,0) + IF(F13=2,B13/1000,0) + IF(G13=2,C13/1000,0) + IF(H13=2,C13/1000,0))*D13</f>
        <v>0</v>
      </c>
    </row>
    <row r="14" spans="1:13" x14ac:dyDescent="0.3">
      <c r="A14" s="28" t="s">
        <v>24</v>
      </c>
      <c r="B14" s="29">
        <f>B13-30</f>
        <v>-30</v>
      </c>
      <c r="C14" s="30">
        <f>C13-30</f>
        <v>-30</v>
      </c>
      <c r="D14" s="31">
        <f>D13/2</f>
        <v>0</v>
      </c>
      <c r="E14" s="40"/>
      <c r="F14" s="41"/>
      <c r="G14" s="41"/>
      <c r="H14" s="42"/>
      <c r="I14" s="33">
        <f t="shared" ref="I14:I38" si="0">(B14/1000)*(C14/1000)*D14</f>
        <v>0</v>
      </c>
      <c r="J14" s="23">
        <f t="shared" ref="J14:J38" si="1">(IF(E14=0.4,B14/1000,0) + IF(F14=0.4,B14/1000,0) + IF(G14=0.4,C14/1000,0) + IF(H14=0.4,C14/1000,0))*D14</f>
        <v>0</v>
      </c>
      <c r="K14" s="23"/>
      <c r="L14" s="24">
        <f t="shared" ref="L14:L38" si="2">(IF(E14=1,B14/1000,0) + IF(F14=1,B14/1000,0) + IF(G14=1,C14/1000,0) + IF(H14=1,C14/1000,0))*D14</f>
        <v>0</v>
      </c>
      <c r="M14" s="25">
        <f>(IF(E14=2,B14/1000,0) + IF(F14=2,B14/1000,0) + IF(G14=2,C14/1000,0) + IF(H14=2,C14/1000,0))*D14</f>
        <v>0</v>
      </c>
    </row>
    <row r="15" spans="1:13" x14ac:dyDescent="0.3">
      <c r="A15" s="10">
        <v>2</v>
      </c>
      <c r="B15" s="44"/>
      <c r="C15" s="45"/>
      <c r="D15" s="46"/>
      <c r="E15" s="5"/>
      <c r="F15" s="1"/>
      <c r="G15" s="1"/>
      <c r="H15" s="6"/>
      <c r="I15" s="34">
        <f t="shared" si="0"/>
        <v>0</v>
      </c>
      <c r="J15" s="7">
        <f t="shared" si="1"/>
        <v>0</v>
      </c>
      <c r="K15" s="7">
        <f>((B15*C15*D15)/5.7/1000000)</f>
        <v>0</v>
      </c>
      <c r="L15" s="8">
        <f t="shared" si="2"/>
        <v>0</v>
      </c>
      <c r="M15" s="9">
        <f t="shared" ref="M15:M38" si="3">(IF(E15=2,B15/1000,0) + IF(F15=2,B15/1000,0) + IF(G15=2,C15/1000,0) + IF(H15=2,C15/1000,0))*D15</f>
        <v>0</v>
      </c>
    </row>
    <row r="16" spans="1:13" x14ac:dyDescent="0.3">
      <c r="A16" s="10" t="s">
        <v>24</v>
      </c>
      <c r="B16" s="29">
        <f>B15-30</f>
        <v>-30</v>
      </c>
      <c r="C16" s="30">
        <f>C15-30</f>
        <v>-30</v>
      </c>
      <c r="D16" s="31">
        <f>D15/2</f>
        <v>0</v>
      </c>
      <c r="E16" s="47"/>
      <c r="F16" s="45"/>
      <c r="G16" s="45"/>
      <c r="H16" s="46"/>
      <c r="I16" s="34">
        <f t="shared" si="0"/>
        <v>0</v>
      </c>
      <c r="J16" s="7">
        <f t="shared" si="1"/>
        <v>0</v>
      </c>
      <c r="K16" s="7"/>
      <c r="L16" s="8">
        <f t="shared" si="2"/>
        <v>0</v>
      </c>
      <c r="M16" s="9">
        <f t="shared" si="3"/>
        <v>0</v>
      </c>
    </row>
    <row r="17" spans="1:13" x14ac:dyDescent="0.3">
      <c r="A17" s="10">
        <v>3</v>
      </c>
      <c r="B17" s="44"/>
      <c r="C17" s="45"/>
      <c r="D17" s="46"/>
      <c r="E17" s="5"/>
      <c r="F17" s="1"/>
      <c r="G17" s="1"/>
      <c r="H17" s="6"/>
      <c r="I17" s="34">
        <f t="shared" si="0"/>
        <v>0</v>
      </c>
      <c r="J17" s="7">
        <f t="shared" si="1"/>
        <v>0</v>
      </c>
      <c r="K17" s="7">
        <f>((B17*C17*D17)/5.7/1000000)</f>
        <v>0</v>
      </c>
      <c r="L17" s="8">
        <f>(IF(E17=1,B17/1000,0) + IF(F17=1,B17/1000,0) + IF(G17=1,C17/1000,0) + IF(H17=1,C17/1000,0))*D17</f>
        <v>0</v>
      </c>
      <c r="M17" s="9">
        <f t="shared" si="3"/>
        <v>0</v>
      </c>
    </row>
    <row r="18" spans="1:13" x14ac:dyDescent="0.3">
      <c r="A18" s="10" t="s">
        <v>24</v>
      </c>
      <c r="B18" s="29">
        <f>B17-30</f>
        <v>-30</v>
      </c>
      <c r="C18" s="30">
        <f>C17-30</f>
        <v>-30</v>
      </c>
      <c r="D18" s="31">
        <f>D17/2</f>
        <v>0</v>
      </c>
      <c r="E18" s="47"/>
      <c r="F18" s="45"/>
      <c r="G18" s="45"/>
      <c r="H18" s="46"/>
      <c r="I18" s="34">
        <f t="shared" si="0"/>
        <v>0</v>
      </c>
      <c r="J18" s="7">
        <f t="shared" si="1"/>
        <v>0</v>
      </c>
      <c r="K18" s="7"/>
      <c r="L18" s="8">
        <f t="shared" si="2"/>
        <v>0</v>
      </c>
      <c r="M18" s="9">
        <f t="shared" si="3"/>
        <v>0</v>
      </c>
    </row>
    <row r="19" spans="1:13" x14ac:dyDescent="0.3">
      <c r="A19" s="10">
        <v>4</v>
      </c>
      <c r="B19" s="44"/>
      <c r="C19" s="45"/>
      <c r="D19" s="46"/>
      <c r="E19" s="5"/>
      <c r="F19" s="1"/>
      <c r="G19" s="1"/>
      <c r="H19" s="6"/>
      <c r="I19" s="34">
        <f t="shared" si="0"/>
        <v>0</v>
      </c>
      <c r="J19" s="7">
        <f t="shared" si="1"/>
        <v>0</v>
      </c>
      <c r="K19" s="7">
        <f>((B19*C19*D19)/5.7/1000000)</f>
        <v>0</v>
      </c>
      <c r="L19" s="8">
        <f t="shared" si="2"/>
        <v>0</v>
      </c>
      <c r="M19" s="9">
        <f t="shared" si="3"/>
        <v>0</v>
      </c>
    </row>
    <row r="20" spans="1:13" x14ac:dyDescent="0.3">
      <c r="A20" s="10" t="s">
        <v>24</v>
      </c>
      <c r="B20" s="29">
        <f>B19-30</f>
        <v>-30</v>
      </c>
      <c r="C20" s="30">
        <f>C19-30</f>
        <v>-30</v>
      </c>
      <c r="D20" s="31">
        <f>D19/2</f>
        <v>0</v>
      </c>
      <c r="E20" s="47"/>
      <c r="F20" s="45"/>
      <c r="G20" s="45"/>
      <c r="H20" s="46"/>
      <c r="I20" s="34">
        <f t="shared" si="0"/>
        <v>0</v>
      </c>
      <c r="J20" s="7">
        <f t="shared" si="1"/>
        <v>0</v>
      </c>
      <c r="K20" s="7"/>
      <c r="L20" s="8">
        <f t="shared" si="2"/>
        <v>0</v>
      </c>
      <c r="M20" s="9">
        <f t="shared" si="3"/>
        <v>0</v>
      </c>
    </row>
    <row r="21" spans="1:13" x14ac:dyDescent="0.3">
      <c r="A21" s="10">
        <v>5</v>
      </c>
      <c r="B21" s="44"/>
      <c r="C21" s="45"/>
      <c r="D21" s="46"/>
      <c r="E21" s="5"/>
      <c r="F21" s="1"/>
      <c r="G21" s="1"/>
      <c r="H21" s="6"/>
      <c r="I21" s="34">
        <f t="shared" si="0"/>
        <v>0</v>
      </c>
      <c r="J21" s="7">
        <f t="shared" si="1"/>
        <v>0</v>
      </c>
      <c r="K21" s="7">
        <f>((B21*C21*D21)/5.7/1000000)</f>
        <v>0</v>
      </c>
      <c r="L21" s="8">
        <f t="shared" si="2"/>
        <v>0</v>
      </c>
      <c r="M21" s="9">
        <f t="shared" si="3"/>
        <v>0</v>
      </c>
    </row>
    <row r="22" spans="1:13" x14ac:dyDescent="0.3">
      <c r="A22" s="10" t="s">
        <v>24</v>
      </c>
      <c r="B22" s="29">
        <f>B21-30</f>
        <v>-30</v>
      </c>
      <c r="C22" s="30">
        <f>C21-30</f>
        <v>-30</v>
      </c>
      <c r="D22" s="31">
        <f>D21/2</f>
        <v>0</v>
      </c>
      <c r="E22" s="47"/>
      <c r="F22" s="45"/>
      <c r="G22" s="45"/>
      <c r="H22" s="46"/>
      <c r="I22" s="34">
        <f t="shared" si="0"/>
        <v>0</v>
      </c>
      <c r="J22" s="7">
        <f t="shared" si="1"/>
        <v>0</v>
      </c>
      <c r="K22" s="7"/>
      <c r="L22" s="8">
        <f t="shared" si="2"/>
        <v>0</v>
      </c>
      <c r="M22" s="9">
        <f t="shared" si="3"/>
        <v>0</v>
      </c>
    </row>
    <row r="23" spans="1:13" x14ac:dyDescent="0.3">
      <c r="A23" s="10">
        <v>6</v>
      </c>
      <c r="B23" s="44"/>
      <c r="C23" s="45"/>
      <c r="D23" s="46"/>
      <c r="E23" s="5"/>
      <c r="F23" s="1"/>
      <c r="G23" s="1"/>
      <c r="H23" s="6"/>
      <c r="I23" s="34">
        <f t="shared" si="0"/>
        <v>0</v>
      </c>
      <c r="J23" s="7">
        <f t="shared" si="1"/>
        <v>0</v>
      </c>
      <c r="K23" s="7">
        <f>((B23*C23*D23)/5.7/1000000)</f>
        <v>0</v>
      </c>
      <c r="L23" s="8">
        <f t="shared" si="2"/>
        <v>0</v>
      </c>
      <c r="M23" s="9">
        <f t="shared" si="3"/>
        <v>0</v>
      </c>
    </row>
    <row r="24" spans="1:13" x14ac:dyDescent="0.3">
      <c r="A24" s="10" t="s">
        <v>24</v>
      </c>
      <c r="B24" s="29">
        <f>B23-30</f>
        <v>-30</v>
      </c>
      <c r="C24" s="30">
        <f>C23-30</f>
        <v>-30</v>
      </c>
      <c r="D24" s="31">
        <f>D23/2</f>
        <v>0</v>
      </c>
      <c r="E24" s="47"/>
      <c r="F24" s="45"/>
      <c r="G24" s="45"/>
      <c r="H24" s="46"/>
      <c r="I24" s="34">
        <f t="shared" si="0"/>
        <v>0</v>
      </c>
      <c r="J24" s="7">
        <f t="shared" si="1"/>
        <v>0</v>
      </c>
      <c r="K24" s="7"/>
      <c r="L24" s="8">
        <f t="shared" si="2"/>
        <v>0</v>
      </c>
      <c r="M24" s="9">
        <f t="shared" si="3"/>
        <v>0</v>
      </c>
    </row>
    <row r="25" spans="1:13" x14ac:dyDescent="0.3">
      <c r="A25" s="10">
        <v>7</v>
      </c>
      <c r="B25" s="44"/>
      <c r="C25" s="45"/>
      <c r="D25" s="46"/>
      <c r="E25" s="5"/>
      <c r="F25" s="1"/>
      <c r="G25" s="1"/>
      <c r="H25" s="6"/>
      <c r="I25" s="34">
        <f t="shared" si="0"/>
        <v>0</v>
      </c>
      <c r="J25" s="7">
        <f t="shared" si="1"/>
        <v>0</v>
      </c>
      <c r="K25" s="7">
        <f>((B25*C25*D25)/5.7/1000000)</f>
        <v>0</v>
      </c>
      <c r="L25" s="8">
        <f t="shared" si="2"/>
        <v>0</v>
      </c>
      <c r="M25" s="9">
        <f t="shared" si="3"/>
        <v>0</v>
      </c>
    </row>
    <row r="26" spans="1:13" x14ac:dyDescent="0.3">
      <c r="A26" s="10" t="s">
        <v>24</v>
      </c>
      <c r="B26" s="29">
        <f>B25-30</f>
        <v>-30</v>
      </c>
      <c r="C26" s="30">
        <f>C25-30</f>
        <v>-30</v>
      </c>
      <c r="D26" s="31">
        <f>D25/2</f>
        <v>0</v>
      </c>
      <c r="E26" s="47"/>
      <c r="F26" s="45"/>
      <c r="G26" s="45"/>
      <c r="H26" s="46"/>
      <c r="I26" s="34">
        <f t="shared" si="0"/>
        <v>0</v>
      </c>
      <c r="J26" s="7">
        <f t="shared" si="1"/>
        <v>0</v>
      </c>
      <c r="K26" s="7"/>
      <c r="L26" s="8">
        <f t="shared" si="2"/>
        <v>0</v>
      </c>
      <c r="M26" s="9">
        <f t="shared" si="3"/>
        <v>0</v>
      </c>
    </row>
    <row r="27" spans="1:13" x14ac:dyDescent="0.3">
      <c r="A27" s="10">
        <v>8</v>
      </c>
      <c r="B27" s="44"/>
      <c r="C27" s="45"/>
      <c r="D27" s="46"/>
      <c r="E27" s="5"/>
      <c r="F27" s="1"/>
      <c r="G27" s="1"/>
      <c r="H27" s="6"/>
      <c r="I27" s="34">
        <f t="shared" si="0"/>
        <v>0</v>
      </c>
      <c r="J27" s="7">
        <f t="shared" si="1"/>
        <v>0</v>
      </c>
      <c r="K27" s="7">
        <f>((B27*C27*D27)/5.7/1000000)</f>
        <v>0</v>
      </c>
      <c r="L27" s="8">
        <f t="shared" si="2"/>
        <v>0</v>
      </c>
      <c r="M27" s="9">
        <f t="shared" si="3"/>
        <v>0</v>
      </c>
    </row>
    <row r="28" spans="1:13" x14ac:dyDescent="0.3">
      <c r="A28" s="10" t="s">
        <v>24</v>
      </c>
      <c r="B28" s="29">
        <f>B27-30</f>
        <v>-30</v>
      </c>
      <c r="C28" s="30">
        <f>C27-30</f>
        <v>-30</v>
      </c>
      <c r="D28" s="31">
        <f>D27/2</f>
        <v>0</v>
      </c>
      <c r="E28" s="47"/>
      <c r="F28" s="45"/>
      <c r="G28" s="45"/>
      <c r="H28" s="46"/>
      <c r="I28" s="34">
        <f t="shared" si="0"/>
        <v>0</v>
      </c>
      <c r="J28" s="7">
        <f t="shared" si="1"/>
        <v>0</v>
      </c>
      <c r="K28" s="7"/>
      <c r="L28" s="8">
        <f t="shared" si="2"/>
        <v>0</v>
      </c>
      <c r="M28" s="9">
        <f t="shared" si="3"/>
        <v>0</v>
      </c>
    </row>
    <row r="29" spans="1:13" x14ac:dyDescent="0.3">
      <c r="A29" s="10">
        <v>9</v>
      </c>
      <c r="B29" s="44"/>
      <c r="C29" s="45"/>
      <c r="D29" s="46"/>
      <c r="E29" s="5"/>
      <c r="F29" s="1"/>
      <c r="G29" s="1"/>
      <c r="H29" s="6"/>
      <c r="I29" s="34">
        <f t="shared" si="0"/>
        <v>0</v>
      </c>
      <c r="J29" s="7">
        <f t="shared" si="1"/>
        <v>0</v>
      </c>
      <c r="K29" s="7">
        <f>((B29*C29*D29)/5.7/1000000)</f>
        <v>0</v>
      </c>
      <c r="L29" s="8">
        <f t="shared" si="2"/>
        <v>0</v>
      </c>
      <c r="M29" s="9">
        <f t="shared" si="3"/>
        <v>0</v>
      </c>
    </row>
    <row r="30" spans="1:13" x14ac:dyDescent="0.3">
      <c r="A30" s="10" t="s">
        <v>24</v>
      </c>
      <c r="B30" s="29">
        <f>B29-30</f>
        <v>-30</v>
      </c>
      <c r="C30" s="30">
        <f>C29-30</f>
        <v>-30</v>
      </c>
      <c r="D30" s="31">
        <f>D29/2</f>
        <v>0</v>
      </c>
      <c r="E30" s="47"/>
      <c r="F30" s="45"/>
      <c r="G30" s="45"/>
      <c r="H30" s="46"/>
      <c r="I30" s="34">
        <f t="shared" si="0"/>
        <v>0</v>
      </c>
      <c r="J30" s="7">
        <f t="shared" si="1"/>
        <v>0</v>
      </c>
      <c r="K30" s="7"/>
      <c r="L30" s="8">
        <f t="shared" si="2"/>
        <v>0</v>
      </c>
      <c r="M30" s="9">
        <f t="shared" si="3"/>
        <v>0</v>
      </c>
    </row>
    <row r="31" spans="1:13" x14ac:dyDescent="0.3">
      <c r="A31" s="10">
        <v>10</v>
      </c>
      <c r="B31" s="44"/>
      <c r="C31" s="45"/>
      <c r="D31" s="46"/>
      <c r="E31" s="5"/>
      <c r="F31" s="1"/>
      <c r="G31" s="1"/>
      <c r="H31" s="6"/>
      <c r="I31" s="34">
        <f t="shared" si="0"/>
        <v>0</v>
      </c>
      <c r="J31" s="7">
        <f t="shared" si="1"/>
        <v>0</v>
      </c>
      <c r="K31" s="7">
        <f>((B31*C31*D31)/5.7/1000000)</f>
        <v>0</v>
      </c>
      <c r="L31" s="8">
        <f t="shared" si="2"/>
        <v>0</v>
      </c>
      <c r="M31" s="9">
        <f t="shared" si="3"/>
        <v>0</v>
      </c>
    </row>
    <row r="32" spans="1:13" x14ac:dyDescent="0.3">
      <c r="A32" s="10" t="s">
        <v>24</v>
      </c>
      <c r="B32" s="29">
        <f>B31-30</f>
        <v>-30</v>
      </c>
      <c r="C32" s="30">
        <f>C31-30</f>
        <v>-30</v>
      </c>
      <c r="D32" s="31">
        <f>D31/2</f>
        <v>0</v>
      </c>
      <c r="E32" s="47"/>
      <c r="F32" s="45"/>
      <c r="G32" s="45"/>
      <c r="H32" s="46"/>
      <c r="I32" s="34">
        <f t="shared" si="0"/>
        <v>0</v>
      </c>
      <c r="J32" s="7">
        <f t="shared" si="1"/>
        <v>0</v>
      </c>
      <c r="K32" s="7"/>
      <c r="L32" s="8">
        <f t="shared" si="2"/>
        <v>0</v>
      </c>
      <c r="M32" s="9">
        <f t="shared" si="3"/>
        <v>0</v>
      </c>
    </row>
    <row r="33" spans="1:13" x14ac:dyDescent="0.3">
      <c r="A33" s="10">
        <v>11</v>
      </c>
      <c r="B33" s="44"/>
      <c r="C33" s="45"/>
      <c r="D33" s="46"/>
      <c r="E33" s="5"/>
      <c r="F33" s="1"/>
      <c r="G33" s="1"/>
      <c r="H33" s="6"/>
      <c r="I33" s="34">
        <f t="shared" si="0"/>
        <v>0</v>
      </c>
      <c r="J33" s="7">
        <f t="shared" si="1"/>
        <v>0</v>
      </c>
      <c r="K33" s="7">
        <f>((B33*C33*D33)/5.7/1000000)</f>
        <v>0</v>
      </c>
      <c r="L33" s="8">
        <f t="shared" si="2"/>
        <v>0</v>
      </c>
      <c r="M33" s="9">
        <f t="shared" si="3"/>
        <v>0</v>
      </c>
    </row>
    <row r="34" spans="1:13" x14ac:dyDescent="0.3">
      <c r="A34" s="10" t="s">
        <v>24</v>
      </c>
      <c r="B34" s="29">
        <f>B33-30</f>
        <v>-30</v>
      </c>
      <c r="C34" s="30">
        <f>C33-30</f>
        <v>-30</v>
      </c>
      <c r="D34" s="31">
        <f>D33/2</f>
        <v>0</v>
      </c>
      <c r="E34" s="47"/>
      <c r="F34" s="45"/>
      <c r="G34" s="45"/>
      <c r="H34" s="46"/>
      <c r="I34" s="34">
        <f t="shared" si="0"/>
        <v>0</v>
      </c>
      <c r="J34" s="7">
        <f t="shared" si="1"/>
        <v>0</v>
      </c>
      <c r="K34" s="7"/>
      <c r="L34" s="8">
        <f t="shared" si="2"/>
        <v>0</v>
      </c>
      <c r="M34" s="9">
        <f t="shared" si="3"/>
        <v>0</v>
      </c>
    </row>
    <row r="35" spans="1:13" x14ac:dyDescent="0.3">
      <c r="A35" s="10">
        <v>12</v>
      </c>
      <c r="B35" s="44"/>
      <c r="C35" s="45"/>
      <c r="D35" s="46"/>
      <c r="E35" s="5"/>
      <c r="F35" s="1"/>
      <c r="G35" s="1"/>
      <c r="H35" s="6"/>
      <c r="I35" s="34">
        <f t="shared" si="0"/>
        <v>0</v>
      </c>
      <c r="J35" s="7">
        <f t="shared" si="1"/>
        <v>0</v>
      </c>
      <c r="K35" s="7">
        <f>((B35*C35*D35)/5.7/1000000)</f>
        <v>0</v>
      </c>
      <c r="L35" s="8">
        <f t="shared" si="2"/>
        <v>0</v>
      </c>
      <c r="M35" s="9">
        <f t="shared" si="3"/>
        <v>0</v>
      </c>
    </row>
    <row r="36" spans="1:13" x14ac:dyDescent="0.3">
      <c r="A36" s="10" t="s">
        <v>24</v>
      </c>
      <c r="B36" s="29">
        <f>B35-30</f>
        <v>-30</v>
      </c>
      <c r="C36" s="30">
        <f>C35-30</f>
        <v>-30</v>
      </c>
      <c r="D36" s="31">
        <f>D35/2</f>
        <v>0</v>
      </c>
      <c r="E36" s="47"/>
      <c r="F36" s="45"/>
      <c r="G36" s="45"/>
      <c r="H36" s="46"/>
      <c r="I36" s="34">
        <f t="shared" si="0"/>
        <v>0</v>
      </c>
      <c r="J36" s="7">
        <f t="shared" si="1"/>
        <v>0</v>
      </c>
      <c r="K36" s="7"/>
      <c r="L36" s="8">
        <f t="shared" si="2"/>
        <v>0</v>
      </c>
      <c r="M36" s="9">
        <f t="shared" si="3"/>
        <v>0</v>
      </c>
    </row>
    <row r="37" spans="1:13" x14ac:dyDescent="0.3">
      <c r="A37" s="10">
        <v>13</v>
      </c>
      <c r="B37" s="44"/>
      <c r="C37" s="45"/>
      <c r="D37" s="46"/>
      <c r="E37" s="5"/>
      <c r="F37" s="1"/>
      <c r="G37" s="1"/>
      <c r="H37" s="6"/>
      <c r="I37" s="34">
        <f t="shared" si="0"/>
        <v>0</v>
      </c>
      <c r="J37" s="7">
        <f t="shared" si="1"/>
        <v>0</v>
      </c>
      <c r="K37" s="7">
        <f>((B37*C37*D37)/5.7/1000000)</f>
        <v>0</v>
      </c>
      <c r="L37" s="8">
        <f t="shared" si="2"/>
        <v>0</v>
      </c>
      <c r="M37" s="9">
        <f t="shared" si="3"/>
        <v>0</v>
      </c>
    </row>
    <row r="38" spans="1:13" ht="15" thickBot="1" x14ac:dyDescent="0.35">
      <c r="A38" s="11" t="s">
        <v>24</v>
      </c>
      <c r="B38" s="29">
        <f>B37-30</f>
        <v>-30</v>
      </c>
      <c r="C38" s="30">
        <f>C37-30</f>
        <v>-30</v>
      </c>
      <c r="D38" s="31">
        <f>D37/2</f>
        <v>0</v>
      </c>
      <c r="E38" s="48"/>
      <c r="F38" s="49"/>
      <c r="G38" s="49"/>
      <c r="H38" s="50"/>
      <c r="I38" s="34">
        <f t="shared" si="0"/>
        <v>0</v>
      </c>
      <c r="J38" s="7">
        <f t="shared" si="1"/>
        <v>0</v>
      </c>
      <c r="K38" s="7"/>
      <c r="L38" s="8">
        <f t="shared" si="2"/>
        <v>0</v>
      </c>
      <c r="M38" s="9">
        <f t="shared" si="3"/>
        <v>0</v>
      </c>
    </row>
    <row r="39" spans="1:13" ht="15" thickBot="1" x14ac:dyDescent="0.35">
      <c r="A39" s="14"/>
      <c r="B39" s="15"/>
      <c r="C39" s="15"/>
      <c r="D39" s="15"/>
      <c r="E39" s="15"/>
      <c r="F39" s="15"/>
      <c r="G39" s="15"/>
      <c r="H39" s="57" t="s">
        <v>25</v>
      </c>
      <c r="I39" s="57"/>
      <c r="J39" s="57"/>
      <c r="K39" s="57"/>
      <c r="L39" s="57"/>
      <c r="M39" s="57"/>
    </row>
    <row r="40" spans="1:13" ht="15" thickBot="1" x14ac:dyDescent="0.35">
      <c r="A40" s="16"/>
      <c r="H40" s="57"/>
      <c r="I40" s="57"/>
      <c r="J40" s="57"/>
      <c r="K40" s="57"/>
      <c r="L40" s="57"/>
      <c r="M40" s="57"/>
    </row>
    <row r="41" spans="1:13" ht="15" thickBot="1" x14ac:dyDescent="0.35">
      <c r="A41" s="16"/>
      <c r="H41" s="21" t="s">
        <v>31</v>
      </c>
      <c r="I41" s="21" t="s">
        <v>23</v>
      </c>
      <c r="J41" s="21">
        <v>0.4</v>
      </c>
      <c r="K41" s="21" t="s">
        <v>27</v>
      </c>
      <c r="L41" s="21">
        <v>1</v>
      </c>
      <c r="M41" s="21">
        <v>2</v>
      </c>
    </row>
    <row r="42" spans="1:13" ht="15" thickBot="1" x14ac:dyDescent="0.35">
      <c r="A42" s="17"/>
      <c r="B42" s="18"/>
      <c r="C42" s="18"/>
      <c r="D42" s="18"/>
      <c r="E42" s="18"/>
      <c r="F42" s="18"/>
      <c r="G42" s="18"/>
      <c r="H42" s="13">
        <f>D14+D16+D18+D20+D22+D24+D26+D28+D30+D32+D34+D36+D38</f>
        <v>0</v>
      </c>
      <c r="I42" s="26">
        <f>SUM(I13:I38)</f>
        <v>0</v>
      </c>
      <c r="J42" s="26">
        <f>SUM(J13:J38)</f>
        <v>0</v>
      </c>
      <c r="K42" s="26">
        <f>SUM(K13:K38)</f>
        <v>0</v>
      </c>
      <c r="L42" s="26">
        <f>SUM(L13:L38)</f>
        <v>0</v>
      </c>
      <c r="M42" s="26">
        <f>SUM(M13:M38)</f>
        <v>0</v>
      </c>
    </row>
  </sheetData>
  <sheetProtection algorithmName="SHA-512" hashValue="G4ek9OiCEf4EIpHlxqpBnKgza2agjdeml3OXPo+DHWNUQgDjVYGxBdvkUAi4FsIfSHHAuSYMjLRaXv6sEa5rbA==" saltValue="DCMXTbAv0XNhl9swLUsdRg==" spinCount="100000" sheet="1" objects="1" scenarios="1" selectLockedCells="1"/>
  <protectedRanges>
    <protectedRange algorithmName="SHA-512" hashValue="I3c/9t9PxbzEzmsxwdQNQNvQzxJB0oMyMnlZx35NUEeHjNWwyrhKZljN3EV72XCokuihHgY0PjvxKkgrEAGWCg==" saltValue="HT0cQqhc9pLQoAU3/YBCcQ==" spinCount="100000" sqref="E13:H13" name="Tartomány1"/>
  </protectedRanges>
  <mergeCells count="20">
    <mergeCell ref="A7:F7"/>
    <mergeCell ref="H39:M40"/>
    <mergeCell ref="A9:M9"/>
    <mergeCell ref="A10:F10"/>
    <mergeCell ref="H10:M10"/>
    <mergeCell ref="E11:H11"/>
    <mergeCell ref="I11:M11"/>
    <mergeCell ref="B11:C11"/>
    <mergeCell ref="A8:F8"/>
    <mergeCell ref="H7:M7"/>
    <mergeCell ref="A1:M1"/>
    <mergeCell ref="A3:F3"/>
    <mergeCell ref="A4:F4"/>
    <mergeCell ref="A5:F5"/>
    <mergeCell ref="A6:F6"/>
    <mergeCell ref="H3:M3"/>
    <mergeCell ref="A2:M2"/>
    <mergeCell ref="H6:M6"/>
    <mergeCell ref="H5:M5"/>
    <mergeCell ref="H4:M4"/>
  </mergeCells>
  <conditionalFormatting sqref="I13:M38">
    <cfRule type="cellIs" dxfId="66" priority="98" operator="equal">
      <formula>0</formula>
    </cfRule>
  </conditionalFormatting>
  <conditionalFormatting sqref="H42:M42">
    <cfRule type="cellIs" dxfId="65" priority="96" operator="equal">
      <formula>0</formula>
    </cfRule>
  </conditionalFormatting>
  <conditionalFormatting sqref="B14:C14">
    <cfRule type="cellIs" dxfId="64" priority="62" operator="equal">
      <formula>-30</formula>
    </cfRule>
    <cfRule type="cellIs" dxfId="63" priority="63" operator="equal">
      <formula>-30</formula>
    </cfRule>
    <cfRule type="cellIs" dxfId="62" priority="95" operator="equal">
      <formula>-30</formula>
    </cfRule>
  </conditionalFormatting>
  <conditionalFormatting sqref="D14">
    <cfRule type="cellIs" dxfId="61" priority="25" operator="equal">
      <formula>0</formula>
    </cfRule>
    <cfRule type="cellIs" dxfId="60" priority="94" operator="equal">
      <formula>0</formula>
    </cfRule>
  </conditionalFormatting>
  <conditionalFormatting sqref="B16:C16">
    <cfRule type="cellIs" dxfId="59" priority="59" operator="equal">
      <formula>-30</formula>
    </cfRule>
    <cfRule type="cellIs" dxfId="58" priority="60" operator="equal">
      <formula>-30</formula>
    </cfRule>
    <cfRule type="cellIs" dxfId="57" priority="61" operator="equal">
      <formula>-30</formula>
    </cfRule>
  </conditionalFormatting>
  <conditionalFormatting sqref="B18:C18">
    <cfRule type="cellIs" dxfId="56" priority="56" operator="equal">
      <formula>-30</formula>
    </cfRule>
    <cfRule type="cellIs" dxfId="55" priority="57" operator="equal">
      <formula>-30</formula>
    </cfRule>
    <cfRule type="cellIs" dxfId="54" priority="58" operator="equal">
      <formula>-30</formula>
    </cfRule>
  </conditionalFormatting>
  <conditionalFormatting sqref="B20:C20">
    <cfRule type="cellIs" dxfId="53" priority="53" operator="equal">
      <formula>-30</formula>
    </cfRule>
    <cfRule type="cellIs" dxfId="52" priority="54" operator="equal">
      <formula>-30</formula>
    </cfRule>
    <cfRule type="cellIs" dxfId="51" priority="55" operator="equal">
      <formula>-30</formula>
    </cfRule>
  </conditionalFormatting>
  <conditionalFormatting sqref="B22:C22">
    <cfRule type="cellIs" dxfId="50" priority="50" operator="equal">
      <formula>-30</formula>
    </cfRule>
    <cfRule type="cellIs" dxfId="49" priority="51" operator="equal">
      <formula>-30</formula>
    </cfRule>
    <cfRule type="cellIs" dxfId="48" priority="52" operator="equal">
      <formula>-30</formula>
    </cfRule>
  </conditionalFormatting>
  <conditionalFormatting sqref="B24:C24">
    <cfRule type="cellIs" dxfId="47" priority="47" operator="equal">
      <formula>-30</formula>
    </cfRule>
    <cfRule type="cellIs" dxfId="46" priority="48" operator="equal">
      <formula>-30</formula>
    </cfRule>
    <cfRule type="cellIs" dxfId="45" priority="49" operator="equal">
      <formula>-30</formula>
    </cfRule>
  </conditionalFormatting>
  <conditionalFormatting sqref="B26:C26">
    <cfRule type="cellIs" dxfId="44" priority="44" operator="equal">
      <formula>-30</formula>
    </cfRule>
    <cfRule type="cellIs" dxfId="43" priority="45" operator="equal">
      <formula>-30</formula>
    </cfRule>
    <cfRule type="cellIs" dxfId="42" priority="46" operator="equal">
      <formula>-30</formula>
    </cfRule>
  </conditionalFormatting>
  <conditionalFormatting sqref="B28:C28">
    <cfRule type="cellIs" dxfId="41" priority="41" operator="equal">
      <formula>-30</formula>
    </cfRule>
    <cfRule type="cellIs" dxfId="40" priority="42" operator="equal">
      <formula>-30</formula>
    </cfRule>
    <cfRule type="cellIs" dxfId="39" priority="43" operator="equal">
      <formula>-30</formula>
    </cfRule>
  </conditionalFormatting>
  <conditionalFormatting sqref="B30:C30">
    <cfRule type="cellIs" dxfId="38" priority="38" operator="equal">
      <formula>-30</formula>
    </cfRule>
    <cfRule type="cellIs" dxfId="37" priority="39" operator="equal">
      <formula>-30</formula>
    </cfRule>
    <cfRule type="cellIs" dxfId="36" priority="40" operator="equal">
      <formula>-30</formula>
    </cfRule>
  </conditionalFormatting>
  <conditionalFormatting sqref="B32:C32">
    <cfRule type="cellIs" dxfId="35" priority="35" operator="equal">
      <formula>-30</formula>
    </cfRule>
    <cfRule type="cellIs" dxfId="34" priority="36" operator="equal">
      <formula>-30</formula>
    </cfRule>
    <cfRule type="cellIs" dxfId="33" priority="37" operator="equal">
      <formula>-30</formula>
    </cfRule>
  </conditionalFormatting>
  <conditionalFormatting sqref="B34:C34">
    <cfRule type="cellIs" dxfId="32" priority="32" operator="equal">
      <formula>-30</formula>
    </cfRule>
    <cfRule type="cellIs" dxfId="31" priority="33" operator="equal">
      <formula>-30</formula>
    </cfRule>
    <cfRule type="cellIs" dxfId="30" priority="34" operator="equal">
      <formula>-30</formula>
    </cfRule>
  </conditionalFormatting>
  <conditionalFormatting sqref="B36:C36">
    <cfRule type="cellIs" dxfId="29" priority="29" operator="equal">
      <formula>-30</formula>
    </cfRule>
    <cfRule type="cellIs" dxfId="28" priority="30" operator="equal">
      <formula>-30</formula>
    </cfRule>
    <cfRule type="cellIs" dxfId="27" priority="31" operator="equal">
      <formula>-30</formula>
    </cfRule>
  </conditionalFormatting>
  <conditionalFormatting sqref="B38:C38">
    <cfRule type="cellIs" dxfId="26" priority="26" operator="equal">
      <formula>-30</formula>
    </cfRule>
    <cfRule type="cellIs" dxfId="25" priority="27" operator="equal">
      <formula>-30</formula>
    </cfRule>
    <cfRule type="cellIs" dxfId="24" priority="28" operator="equal">
      <formula>-30</formula>
    </cfRule>
  </conditionalFormatting>
  <conditionalFormatting sqref="D16">
    <cfRule type="cellIs" dxfId="23" priority="23" operator="equal">
      <formula>0</formula>
    </cfRule>
    <cfRule type="cellIs" dxfId="22" priority="24" operator="equal">
      <formula>0</formula>
    </cfRule>
  </conditionalFormatting>
  <conditionalFormatting sqref="D18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D20">
    <cfRule type="cellIs" dxfId="19" priority="19" operator="equal">
      <formula>0</formula>
    </cfRule>
    <cfRule type="cellIs" dxfId="18" priority="20" operator="equal">
      <formula>0</formula>
    </cfRule>
  </conditionalFormatting>
  <conditionalFormatting sqref="D22">
    <cfRule type="cellIs" dxfId="17" priority="17" operator="equal">
      <formula>0</formula>
    </cfRule>
    <cfRule type="cellIs" dxfId="16" priority="18" operator="equal">
      <formula>0</formula>
    </cfRule>
  </conditionalFormatting>
  <conditionalFormatting sqref="D24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D26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D28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D30">
    <cfRule type="cellIs" dxfId="9" priority="9" operator="equal">
      <formula>0</formula>
    </cfRule>
    <cfRule type="cellIs" dxfId="8" priority="10" operator="equal">
      <formula>0</formula>
    </cfRule>
  </conditionalFormatting>
  <conditionalFormatting sqref="D32">
    <cfRule type="cellIs" dxfId="7" priority="7" operator="equal">
      <formula>0</formula>
    </cfRule>
    <cfRule type="cellIs" dxfId="6" priority="8" operator="equal">
      <formula>0</formula>
    </cfRule>
  </conditionalFormatting>
  <conditionalFormatting sqref="D34">
    <cfRule type="cellIs" dxfId="5" priority="5" operator="equal">
      <formula>0</formula>
    </cfRule>
    <cfRule type="cellIs" dxfId="4" priority="6" operator="equal">
      <formula>0</formula>
    </cfRule>
  </conditionalFormatting>
  <conditionalFormatting sqref="D36">
    <cfRule type="cellIs" dxfId="3" priority="3" operator="equal">
      <formula>0</formula>
    </cfRule>
    <cfRule type="cellIs" dxfId="2" priority="4" operator="equal">
      <formula>0</formula>
    </cfRule>
  </conditionalFormatting>
  <conditionalFormatting sqref="D38">
    <cfRule type="cellIs" dxfId="1" priority="1" operator="equal">
      <formula>0</formula>
    </cfRule>
    <cfRule type="cellIs" dxfId="0" priority="2" operator="equal">
      <formula>0</formula>
    </cfRule>
  </conditionalFormatting>
  <pageMargins left="0.23622047244094491" right="0.23622047244094491" top="0.35433070866141736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hafem.gabor@gmail.com</cp:lastModifiedBy>
  <cp:lastPrinted>2022-12-12T18:59:22Z</cp:lastPrinted>
  <dcterms:created xsi:type="dcterms:W3CDTF">2022-12-07T18:33:15Z</dcterms:created>
  <dcterms:modified xsi:type="dcterms:W3CDTF">2022-12-29T11:38:25Z</dcterms:modified>
</cp:coreProperties>
</file>